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oki\Desktop\Moodle\海洋生物地球化学Moodle\基礎生産CNP計算\"/>
    </mc:Choice>
  </mc:AlternateContent>
  <xr:revisionPtr revIDLastSave="0" documentId="13_ncr:1_{74313085-F0B5-4806-B23D-2BEC1FAA107F}" xr6:coauthVersionLast="44" xr6:coauthVersionMax="44" xr10:uidLastSave="{00000000-0000-0000-0000-000000000000}"/>
  <bookViews>
    <workbookView xWindow="1040" yWindow="1020" windowWidth="18050" windowHeight="8910" xr2:uid="{3BC12BA2-9F5A-4D87-B298-B2F05018105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0" i="1" l="1"/>
  <c r="L10" i="1"/>
  <c r="K10" i="1"/>
  <c r="J10" i="1"/>
  <c r="I10" i="1"/>
  <c r="H10" i="1"/>
  <c r="G10" i="1"/>
  <c r="F10" i="1"/>
  <c r="E10" i="1"/>
  <c r="M9" i="1"/>
  <c r="L9" i="1"/>
  <c r="K9" i="1"/>
  <c r="J9" i="1"/>
  <c r="I9" i="1"/>
  <c r="H9" i="1"/>
  <c r="G9" i="1"/>
  <c r="F9" i="1"/>
  <c r="E9" i="1"/>
  <c r="D10" i="1"/>
  <c r="D9" i="1"/>
  <c r="B10" i="1"/>
  <c r="B9" i="1"/>
  <c r="D5" i="1"/>
  <c r="E5" i="1" l="1"/>
  <c r="D8" i="1"/>
  <c r="D7" i="1" l="1"/>
  <c r="D6" i="1"/>
  <c r="F5" i="1"/>
  <c r="G5" i="1" l="1"/>
  <c r="D12" i="1"/>
  <c r="D13" i="1"/>
  <c r="E8" i="1"/>
  <c r="E6" i="1" l="1"/>
  <c r="E12" i="1" s="1"/>
  <c r="E7" i="1"/>
  <c r="H5" i="1"/>
  <c r="F8" i="1" l="1"/>
  <c r="I5" i="1"/>
  <c r="E13" i="1"/>
  <c r="F7" i="1" l="1"/>
  <c r="F6" i="1"/>
  <c r="F12" i="1" s="1"/>
  <c r="F13" i="1"/>
  <c r="J5" i="1"/>
  <c r="G8" i="1" l="1"/>
  <c r="G6" i="1" s="1"/>
  <c r="G12" i="1" s="1"/>
  <c r="K5" i="1"/>
  <c r="G7" i="1" l="1"/>
  <c r="H8" i="1" s="1"/>
  <c r="G13" i="1"/>
  <c r="L5" i="1"/>
  <c r="H6" i="1" l="1"/>
  <c r="H12" i="1" s="1"/>
  <c r="H7" i="1"/>
  <c r="M5" i="1"/>
  <c r="I8" i="1" l="1"/>
  <c r="H13" i="1"/>
  <c r="I7" i="1" l="1"/>
  <c r="I6" i="1"/>
  <c r="I12" i="1" s="1"/>
  <c r="I13" i="1" l="1"/>
  <c r="J8" i="1"/>
  <c r="J7" i="1" l="1"/>
  <c r="K8" i="1" s="1"/>
  <c r="J6" i="1"/>
  <c r="J13" i="1" s="1"/>
  <c r="J12" i="1"/>
  <c r="K7" i="1" l="1"/>
  <c r="L8" i="1" s="1"/>
  <c r="K6" i="1"/>
  <c r="K12" i="1" s="1"/>
  <c r="K13" i="1" l="1"/>
  <c r="L7" i="1"/>
  <c r="L6" i="1"/>
  <c r="L12" i="1" s="1"/>
  <c r="M8" i="1" l="1"/>
  <c r="M6" i="1" s="1"/>
  <c r="L13" i="1"/>
  <c r="M7" i="1" l="1"/>
  <c r="M13" i="1"/>
  <c r="M12" i="1"/>
</calcChain>
</file>

<file path=xl/sharedStrings.xml><?xml version="1.0" encoding="utf-8"?>
<sst xmlns="http://schemas.openxmlformats.org/spreadsheetml/2006/main" count="20" uniqueCount="20">
  <si>
    <t>0day</t>
    <phoneticPr fontId="1"/>
  </si>
  <si>
    <t>1day</t>
    <phoneticPr fontId="1"/>
  </si>
  <si>
    <t>2day</t>
  </si>
  <si>
    <t>3day</t>
  </si>
  <si>
    <t>4day</t>
  </si>
  <si>
    <t>5day</t>
  </si>
  <si>
    <t>6day</t>
  </si>
  <si>
    <t>7day</t>
  </si>
  <si>
    <t>8day</t>
  </si>
  <si>
    <t>9day</t>
  </si>
  <si>
    <t>10day</t>
  </si>
  <si>
    <t>Parameter</t>
    <phoneticPr fontId="1"/>
  </si>
  <si>
    <t>POM decomposition rate (%)</t>
    <phoneticPr fontId="1"/>
  </si>
  <si>
    <t>POM sinking rate (%)</t>
    <phoneticPr fontId="1"/>
  </si>
  <si>
    <t>NO3 (µmol/L)</t>
    <phoneticPr fontId="1"/>
  </si>
  <si>
    <t>PO4 (µmol/L)</t>
    <phoneticPr fontId="1"/>
  </si>
  <si>
    <t>Primary Production (PP) (µmol ( C ) /L/D)</t>
    <phoneticPr fontId="1"/>
  </si>
  <si>
    <t>N consumption by PP  (N/C = 16/106)</t>
    <phoneticPr fontId="1"/>
  </si>
  <si>
    <t>P consumption by PP (P/C = 1/106)</t>
    <phoneticPr fontId="1"/>
  </si>
  <si>
    <t>POM (µmol ( C ) /L)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</si>
</sst>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">
    <xf numFmtId="0" fontId="0" fillId="0" borderId="0" xfId="0">
      <alignment vertical="center"/>
    </xf>
    <xf numFmtId="9" fontId="0" fillId="0" borderId="0" xfId="0" applyNumberForma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759E83-B64C-4804-9FFD-03EB343F48BA}">
  <dimension ref="A3:M13"/>
  <sheetViews>
    <sheetView tabSelected="1" workbookViewId="0">
      <selection activeCell="A9" sqref="A9"/>
    </sheetView>
  </sheetViews>
  <sheetFormatPr defaultRowHeight="18" x14ac:dyDescent="0.55000000000000004"/>
  <cols>
    <col min="1" max="1" width="37.25" customWidth="1"/>
    <col min="2" max="2" width="14.6640625" customWidth="1"/>
  </cols>
  <sheetData>
    <row r="3" spans="1:13" x14ac:dyDescent="0.55000000000000004">
      <c r="B3" t="s">
        <v>11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5</v>
      </c>
      <c r="I3" t="s">
        <v>6</v>
      </c>
      <c r="J3" t="s">
        <v>7</v>
      </c>
      <c r="K3" t="s">
        <v>8</v>
      </c>
      <c r="L3" t="s">
        <v>9</v>
      </c>
      <c r="M3" t="s">
        <v>10</v>
      </c>
    </row>
    <row r="5" spans="1:13" x14ac:dyDescent="0.55000000000000004">
      <c r="A5" t="s">
        <v>16</v>
      </c>
      <c r="B5">
        <v>10.6</v>
      </c>
      <c r="D5">
        <f>B5</f>
        <v>10.6</v>
      </c>
      <c r="E5">
        <f>D5</f>
        <v>10.6</v>
      </c>
      <c r="F5">
        <f t="shared" ref="F5:M5" si="0">E5</f>
        <v>10.6</v>
      </c>
      <c r="G5">
        <f t="shared" si="0"/>
        <v>10.6</v>
      </c>
      <c r="H5">
        <f t="shared" si="0"/>
        <v>10.6</v>
      </c>
      <c r="I5">
        <f t="shared" si="0"/>
        <v>10.6</v>
      </c>
      <c r="J5">
        <f t="shared" si="0"/>
        <v>10.6</v>
      </c>
      <c r="K5">
        <f t="shared" si="0"/>
        <v>10.6</v>
      </c>
      <c r="L5">
        <f t="shared" si="0"/>
        <v>10.6</v>
      </c>
      <c r="M5">
        <f t="shared" si="0"/>
        <v>10.6</v>
      </c>
    </row>
    <row r="6" spans="1:13" x14ac:dyDescent="0.55000000000000004">
      <c r="A6" t="s">
        <v>12</v>
      </c>
      <c r="B6" s="1">
        <v>0.3</v>
      </c>
      <c r="D6">
        <f>D8*$B6</f>
        <v>3.1799999999999997</v>
      </c>
      <c r="E6">
        <f t="shared" ref="E6:M6" si="1">E8*$B6</f>
        <v>5.246999999999999</v>
      </c>
      <c r="F6">
        <f t="shared" si="1"/>
        <v>6.5905499999999986</v>
      </c>
      <c r="G6">
        <f t="shared" si="1"/>
        <v>7.4638574999999978</v>
      </c>
      <c r="H6">
        <f t="shared" si="1"/>
        <v>8.0315073750000003</v>
      </c>
      <c r="I6">
        <f t="shared" si="1"/>
        <v>8.4004797937499998</v>
      </c>
      <c r="J6">
        <f t="shared" si="1"/>
        <v>8.6403118659374982</v>
      </c>
      <c r="K6">
        <f t="shared" si="1"/>
        <v>8.7962027128593743</v>
      </c>
      <c r="L6">
        <f t="shared" si="1"/>
        <v>8.8975317633585913</v>
      </c>
      <c r="M6">
        <f t="shared" si="1"/>
        <v>8.9633956461830859</v>
      </c>
    </row>
    <row r="7" spans="1:13" x14ac:dyDescent="0.55000000000000004">
      <c r="A7" t="s">
        <v>13</v>
      </c>
      <c r="B7" s="1">
        <v>0.05</v>
      </c>
      <c r="D7">
        <f>$B7*D8</f>
        <v>0.53</v>
      </c>
      <c r="E7">
        <f t="shared" ref="E7:M7" si="2">$B7*E8</f>
        <v>0.87449999999999994</v>
      </c>
      <c r="F7">
        <f t="shared" si="2"/>
        <v>1.0984249999999998</v>
      </c>
      <c r="G7">
        <f t="shared" si="2"/>
        <v>1.2439762499999998</v>
      </c>
      <c r="H7">
        <f t="shared" si="2"/>
        <v>1.3385845625000001</v>
      </c>
      <c r="I7">
        <f t="shared" si="2"/>
        <v>1.400079965625</v>
      </c>
      <c r="J7">
        <f t="shared" si="2"/>
        <v>1.4400519776562499</v>
      </c>
      <c r="K7">
        <f t="shared" si="2"/>
        <v>1.4660337854765624</v>
      </c>
      <c r="L7">
        <f t="shared" si="2"/>
        <v>1.4829219605597654</v>
      </c>
      <c r="M7">
        <f t="shared" si="2"/>
        <v>1.4938992743638477</v>
      </c>
    </row>
    <row r="8" spans="1:13" x14ac:dyDescent="0.55000000000000004">
      <c r="A8" t="s">
        <v>19</v>
      </c>
      <c r="D8">
        <f>D5</f>
        <v>10.6</v>
      </c>
      <c r="E8">
        <f>D8+10.6-D6-D7</f>
        <v>17.489999999999998</v>
      </c>
      <c r="F8">
        <f>E8+10.6-E6-E7</f>
        <v>21.968499999999995</v>
      </c>
      <c r="G8">
        <f>F8+10.6-F6-F7</f>
        <v>24.879524999999994</v>
      </c>
      <c r="H8">
        <f>G8+10.6-G6-G7</f>
        <v>26.77169125</v>
      </c>
      <c r="I8">
        <f>H8+10.6-H6-H7</f>
        <v>28.001599312499998</v>
      </c>
      <c r="J8">
        <f>I8+10.6-I6-I7</f>
        <v>28.801039553124998</v>
      </c>
      <c r="K8">
        <f>J8+10.6-J6-J7</f>
        <v>29.320675709531248</v>
      </c>
      <c r="L8">
        <f>K8+10.6-K6-K7</f>
        <v>29.658439211195308</v>
      </c>
      <c r="M8">
        <f>L8+10.6-L6-L7</f>
        <v>29.877985487276952</v>
      </c>
    </row>
    <row r="9" spans="1:13" x14ac:dyDescent="0.55000000000000004">
      <c r="A9" t="s">
        <v>17</v>
      </c>
      <c r="B9">
        <f>16/106</f>
        <v>0.15094339622641509</v>
      </c>
      <c r="D9">
        <f>D5*$B9</f>
        <v>1.5999999999999999</v>
      </c>
      <c r="E9">
        <f t="shared" ref="E9:M9" si="3">E5*$B9</f>
        <v>1.5999999999999999</v>
      </c>
      <c r="F9">
        <f t="shared" si="3"/>
        <v>1.5999999999999999</v>
      </c>
      <c r="G9">
        <f t="shared" si="3"/>
        <v>1.5999999999999999</v>
      </c>
      <c r="H9">
        <f t="shared" si="3"/>
        <v>1.5999999999999999</v>
      </c>
      <c r="I9">
        <f t="shared" si="3"/>
        <v>1.5999999999999999</v>
      </c>
      <c r="J9">
        <f t="shared" si="3"/>
        <v>1.5999999999999999</v>
      </c>
      <c r="K9">
        <f t="shared" si="3"/>
        <v>1.5999999999999999</v>
      </c>
      <c r="L9">
        <f t="shared" si="3"/>
        <v>1.5999999999999999</v>
      </c>
      <c r="M9">
        <f t="shared" si="3"/>
        <v>1.5999999999999999</v>
      </c>
    </row>
    <row r="10" spans="1:13" x14ac:dyDescent="0.55000000000000004">
      <c r="A10" t="s">
        <v>18</v>
      </c>
      <c r="B10">
        <f>1/106</f>
        <v>9.433962264150943E-3</v>
      </c>
      <c r="D10">
        <f>D5*$B10</f>
        <v>9.9999999999999992E-2</v>
      </c>
      <c r="E10">
        <f t="shared" ref="E10:M10" si="4">E5*$B10</f>
        <v>9.9999999999999992E-2</v>
      </c>
      <c r="F10">
        <f t="shared" si="4"/>
        <v>9.9999999999999992E-2</v>
      </c>
      <c r="G10">
        <f t="shared" si="4"/>
        <v>9.9999999999999992E-2</v>
      </c>
      <c r="H10">
        <f t="shared" si="4"/>
        <v>9.9999999999999992E-2</v>
      </c>
      <c r="I10">
        <f t="shared" si="4"/>
        <v>9.9999999999999992E-2</v>
      </c>
      <c r="J10">
        <f t="shared" si="4"/>
        <v>9.9999999999999992E-2</v>
      </c>
      <c r="K10">
        <f t="shared" si="4"/>
        <v>9.9999999999999992E-2</v>
      </c>
      <c r="L10">
        <f t="shared" si="4"/>
        <v>9.9999999999999992E-2</v>
      </c>
      <c r="M10">
        <f t="shared" si="4"/>
        <v>9.9999999999999992E-2</v>
      </c>
    </row>
    <row r="12" spans="1:13" x14ac:dyDescent="0.55000000000000004">
      <c r="A12" t="s">
        <v>14</v>
      </c>
      <c r="C12">
        <v>8</v>
      </c>
      <c r="D12">
        <f>C12-D9+D6*16/106</f>
        <v>6.8800000000000008</v>
      </c>
      <c r="E12">
        <f>D12-E9+E6*16/106</f>
        <v>6.072000000000001</v>
      </c>
      <c r="F12">
        <f t="shared" ref="F12:I12" si="5">E12-F9+F6*16/106</f>
        <v>5.466800000000001</v>
      </c>
      <c r="G12">
        <f t="shared" si="5"/>
        <v>4.9934200000000013</v>
      </c>
      <c r="H12">
        <f t="shared" si="5"/>
        <v>4.605723000000002</v>
      </c>
      <c r="I12">
        <f t="shared" si="5"/>
        <v>4.273719950000002</v>
      </c>
      <c r="J12">
        <f t="shared" ref="J12:M12" si="6">I12-J9+J6*16/106</f>
        <v>3.977917967500002</v>
      </c>
      <c r="K12">
        <f t="shared" si="6"/>
        <v>3.7056466788750018</v>
      </c>
      <c r="L12">
        <f t="shared" si="6"/>
        <v>3.4486703412687514</v>
      </c>
      <c r="M12">
        <f t="shared" si="6"/>
        <v>3.2016357218246889</v>
      </c>
    </row>
    <row r="13" spans="1:13" x14ac:dyDescent="0.55000000000000004">
      <c r="A13" t="s">
        <v>15</v>
      </c>
      <c r="C13">
        <v>0.4</v>
      </c>
      <c r="D13">
        <f>C13-D10+D6/106</f>
        <v>0.33000000000000007</v>
      </c>
      <c r="E13">
        <f>D13-E10+E6/106</f>
        <v>0.27950000000000008</v>
      </c>
      <c r="F13">
        <f t="shared" ref="F13:I13" si="7">E13-F10+F6/106</f>
        <v>0.24167500000000008</v>
      </c>
      <c r="G13">
        <f t="shared" si="7"/>
        <v>0.2120887500000001</v>
      </c>
      <c r="H13">
        <f t="shared" si="7"/>
        <v>0.18785768750000012</v>
      </c>
      <c r="I13">
        <f t="shared" si="7"/>
        <v>0.16710749687500012</v>
      </c>
      <c r="J13">
        <f t="shared" ref="J13:M13" si="8">I13-J10+J6/106</f>
        <v>0.14861987296875012</v>
      </c>
      <c r="K13">
        <f t="shared" si="8"/>
        <v>0.1316029174296876</v>
      </c>
      <c r="L13">
        <f t="shared" si="8"/>
        <v>0.11554189632929697</v>
      </c>
      <c r="M13">
        <f t="shared" si="8"/>
        <v>0.10010223261404307</v>
      </c>
    </row>
  </sheetData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大木淳之</dc:creator>
  <cp:lastModifiedBy>大木淳之</cp:lastModifiedBy>
  <dcterms:created xsi:type="dcterms:W3CDTF">2020-05-21T02:41:08Z</dcterms:created>
  <dcterms:modified xsi:type="dcterms:W3CDTF">2020-05-21T03:11:11Z</dcterms:modified>
</cp:coreProperties>
</file>